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9540" activeTab="1"/>
  </bookViews>
  <sheets>
    <sheet name="Overall" sheetId="1" r:id="rId1"/>
    <sheet name="Monthly Breakout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<sst xmlns="http://schemas.openxmlformats.org/spreadsheetml/2006/main" count="27" uniqueCount="23">
  <si>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Outdoor Heritage</t>
  </si>
  <si>
    <t>FY 2010</t>
  </si>
  <si>
    <t>FY 2011</t>
  </si>
  <si>
    <t>Revised</t>
  </si>
  <si>
    <t>% Change</t>
  </si>
  <si>
    <t>Constitutional Amendment Funding vs. November revision</t>
  </si>
  <si>
    <t>Original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</si>
  <si>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</si>
  <si>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</si>
  <si>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</si>
  <si>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</si>
  <si>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</si>
  <si>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</si>
  <si>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</si>
  <si>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</si>
  <si>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</si>
  <si>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</si>
  <si>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</si>
  <si>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</si>
  <si>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Calendar year</t>
  </si>
  <si>
    <t>FY 2010 Total</t>
  </si>
  <si>
    <t>Monthly breakout %</t>
  </si>
  <si>
    <t>Running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</si>
</sst>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_(* #,##0.0000_);_(* \(#,##0.0000\);_(* &quot;-&quot;????_);_(@_)"/>
  </numFmts>
  <fonts count="17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0" fontId="15" fillId="0" borderId="0" xfId="0" applyFont="1" applyAlignment="1">
      <alignment/>
    </xf>
    <xf numFmtId="43" fontId="0" fillId="0" borderId="0" xfId="42" applyFont="1" applyAlignment="1">
      <alignment/>
    </xf>
    <xf numFmtId="165" fontId="15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0" xfId="0" applyNumberFormat="1" applyFill="1" applyBorder="1" applyAlignment="1">
      <alignment/>
    </xf>
    <xf numFmtId="165" fontId="15" fillId="0" borderId="0" xfId="0" applyNumberFormat="1" applyFont="1" applyAlignment="1">
      <alignment/>
    </xf>
    <xf numFmtId="167" fontId="15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421875" style="0" customWidth="1"/>
    <col min="2" max="2" width="27.57421875" style="0" bestFit="1" customWidth="1"/>
    <col min="3" max="6" width="10.28125" style="0" bestFit="1" customWidth="1"/>
    <col min="7" max="7" width="9.8515625" style="0" bestFit="1" customWidth="1"/>
    <col min="8" max="8" width="10.8515625" style="0" bestFit="1" customWidth="1"/>
  </cols>
  <sheetData>
    <row r="2" spans="2:8" ht="12.75">
      <c r="B2" s="13" t="s">
        <v>5</v>
      </c>
      <c r="C2" s="13"/>
      <c r="D2" s="13"/>
      <c r="E2" s="13"/>
      <c r="F2" s="13"/>
      <c r="G2" s="13"/>
      <c r="H2" s="13"/>
    </row>
    <row r="5" spans="3:8" ht="12.75">
      <c r="C5" s="13" t="s">
        <v>6</v>
      </c>
      <c r="D5" s="13"/>
      <c r="E5" s="13" t="s">
        <v>3</v>
      </c>
      <c r="F5" s="13"/>
      <c r="G5" s="13" t="s">
        <v>4</v>
      </c>
      <c r="H5" s="13"/>
    </row>
    <row r="6" spans="3:8" ht="12.75">
      <c r="C6" s="3" t="s">
        <v>1</v>
      </c>
      <c r="D6" s="3" t="s">
        <v>2</v>
      </c>
      <c r="E6" s="3" t="s">
        <v>1</v>
      </c>
      <c r="F6" s="3" t="s">
        <v>2</v>
      </c>
      <c r="G6" s="3" t="s">
        <v>1</v>
      </c>
      <c r="H6" s="3" t="s">
        <v>2</v>
      </c>
    </row>
    <row r="7" spans="2:8" ht="12.75">
      <c r="B7" t="s">
        <v>0</v>
      </c>
      <c r="C7" s="1">
        <v>80600</v>
      </c>
      <c r="D7" s="1">
        <v>91100</v>
      </c>
      <c r="E7" s="1">
        <v>78500</v>
      </c>
      <c r="F7" s="1">
        <v>79114</v>
      </c>
      <c r="G7" s="1">
        <f>E7-C7</f>
        <v>-2100</v>
      </c>
      <c r="H7" s="1">
        <f>F7-D7</f>
        <v>-11986</v>
      </c>
    </row>
    <row r="8" spans="3:8" ht="12.75">
      <c r="C8" s="1"/>
      <c r="D8" s="1"/>
      <c r="E8" s="1"/>
      <c r="F8" s="1"/>
      <c r="G8" s="1"/>
      <c r="H8" s="1"/>
    </row>
    <row r="9" spans="3:8" ht="12.75">
      <c r="C9" s="1"/>
      <c r="D9" s="1"/>
      <c r="E9" s="1"/>
      <c r="F9" s="1"/>
      <c r="G9" s="2">
        <v>-0.0261</v>
      </c>
      <c r="H9" s="2">
        <v>-0.1316</v>
      </c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1"/>
      <c r="E11" s="1"/>
      <c r="F11" s="1"/>
      <c r="G11" s="1"/>
      <c r="H11" s="1"/>
    </row>
    <row r="12" spans="3:8" ht="12.75">
      <c r="C12" s="1"/>
      <c r="D12" s="1"/>
      <c r="E12" s="1"/>
      <c r="F12" s="1"/>
      <c r="G12" s="1"/>
      <c r="H12" s="1"/>
    </row>
    <row r="13" spans="3:8" ht="12.75">
      <c r="C13" s="1"/>
      <c r="D13" s="1"/>
      <c r="E13" s="1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</sheetData>
  <sheetProtection/>
  <mergeCells count="4">
    <mergeCell ref="C5:D5"/>
    <mergeCell ref="E5:F5"/>
    <mergeCell ref="G5:H5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2"/>
  <sheetViews>
    <sheetView tabSelected="1" zoomScalePageLayoutView="0" workbookViewId="0" topLeftCell="A1">
      <selection activeCell="E20" sqref="E20"/>
    </sheetView>
  </sheetViews>
  <sheetFormatPr defaultColWidth="10.28125" defaultRowHeight="12.75"/>
  <cols>
    <col min="1" max="1" width="12.421875" style="0" bestFit="1" customWidth="1"/>
  </cols>
  <sheetData>
    <row r="3" spans="2:4" ht="12.75">
      <c r="B3" s="3" t="s">
        <v>20</v>
      </c>
      <c r="C3" s="3"/>
      <c r="D3" s="5">
        <f>Overall!E7</f>
        <v>78500</v>
      </c>
    </row>
    <row r="5" spans="2:13" ht="12.75">
      <c r="B5" s="14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2:13" ht="12.75">
      <c r="B6" s="14">
        <v>2009</v>
      </c>
      <c r="C6" s="15"/>
      <c r="D6" s="15"/>
      <c r="E6" s="15"/>
      <c r="F6" s="15"/>
      <c r="G6" s="16"/>
      <c r="H6" s="14">
        <v>2010</v>
      </c>
      <c r="I6" s="15"/>
      <c r="J6" s="15"/>
      <c r="K6" s="15"/>
      <c r="L6" s="15"/>
      <c r="M6" s="16"/>
    </row>
    <row r="7" spans="2:13" ht="12.75">
      <c r="B7" s="6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6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8" t="s">
        <v>18</v>
      </c>
    </row>
    <row r="8" spans="2:14" ht="12.75">
      <c r="B8" s="4">
        <v>0</v>
      </c>
      <c r="C8" s="1">
        <f aca="true" t="shared" si="0" ref="C8:M8">$D$3*C12</f>
        <v>6951.294938437352</v>
      </c>
      <c r="D8" s="1">
        <f t="shared" si="0"/>
        <v>6882.115276486856</v>
      </c>
      <c r="E8" s="1">
        <f t="shared" si="0"/>
        <v>7210.898826121382</v>
      </c>
      <c r="F8" s="1">
        <f t="shared" si="0"/>
        <v>6728.983212273515</v>
      </c>
      <c r="G8" s="1">
        <f t="shared" si="0"/>
        <v>6552.791260743342</v>
      </c>
      <c r="H8" s="1">
        <f t="shared" si="0"/>
        <v>8033.848554740841</v>
      </c>
      <c r="I8" s="1">
        <f t="shared" si="0"/>
        <v>6289.764421035721</v>
      </c>
      <c r="J8" s="1">
        <f t="shared" si="0"/>
        <v>5778.123171193501</v>
      </c>
      <c r="K8" s="1">
        <f t="shared" si="0"/>
        <v>6557.295144984911</v>
      </c>
      <c r="L8" s="1">
        <f t="shared" si="0"/>
        <v>6209.054815426808</v>
      </c>
      <c r="M8" s="1">
        <f t="shared" si="0"/>
        <v>11305.830378555773</v>
      </c>
      <c r="N8" s="10">
        <f>SUM(C8:M8)</f>
        <v>78500</v>
      </c>
    </row>
    <row r="9" spans="2:14" ht="12.75"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</row>
    <row r="10" spans="1:14" ht="12.75">
      <c r="A10" s="3" t="s">
        <v>22</v>
      </c>
      <c r="C10" s="12">
        <f aca="true" t="shared" si="1" ref="C10:M10">B10+C8</f>
        <v>6951.294938437352</v>
      </c>
      <c r="D10" s="12">
        <f t="shared" si="1"/>
        <v>13833.410214924208</v>
      </c>
      <c r="E10" s="12">
        <f t="shared" si="1"/>
        <v>21044.30904104559</v>
      </c>
      <c r="F10" s="12">
        <f t="shared" si="1"/>
        <v>27773.29225331911</v>
      </c>
      <c r="G10" s="12">
        <f t="shared" si="1"/>
        <v>34326.08351406245</v>
      </c>
      <c r="H10" s="12">
        <f t="shared" si="1"/>
        <v>42359.93206880329</v>
      </c>
      <c r="I10" s="12">
        <f t="shared" si="1"/>
        <v>48649.696489839014</v>
      </c>
      <c r="J10" s="12">
        <f t="shared" si="1"/>
        <v>54427.81966103252</v>
      </c>
      <c r="K10" s="12">
        <f t="shared" si="1"/>
        <v>60985.11480601743</v>
      </c>
      <c r="L10" s="12">
        <f t="shared" si="1"/>
        <v>67194.16962144423</v>
      </c>
      <c r="M10" s="12">
        <f t="shared" si="1"/>
        <v>78500</v>
      </c>
      <c r="N10" s="12"/>
    </row>
    <row r="12" spans="1:14" ht="12.75">
      <c r="A12" s="3" t="s">
        <v>21</v>
      </c>
      <c r="B12" s="9"/>
      <c r="C12" s="9">
        <v>0.08855152787818284</v>
      </c>
      <c r="D12" s="9">
        <v>0.08767025829919561</v>
      </c>
      <c r="E12" s="9">
        <v>0.0918585837722469</v>
      </c>
      <c r="F12" s="9">
        <v>0.08571953136654159</v>
      </c>
      <c r="G12" s="9">
        <v>0.0834750479075585</v>
      </c>
      <c r="H12" s="9">
        <v>0.1023420198056158</v>
      </c>
      <c r="I12" s="9">
        <v>0.08012438752911746</v>
      </c>
      <c r="J12" s="9">
        <v>0.07360666460119109</v>
      </c>
      <c r="K12" s="9">
        <v>0.08353242222910714</v>
      </c>
      <c r="L12" s="9">
        <v>0.0790962396869657</v>
      </c>
      <c r="M12" s="9">
        <v>0.14402331692427736</v>
      </c>
      <c r="N12" s="11">
        <v>1</v>
      </c>
    </row>
  </sheetData>
  <sheetProtection/>
  <mergeCells count="3">
    <mergeCell ref="B6:G6"/>
    <mergeCell ref="H6:M6"/>
    <mergeCell ref="B5:M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Bill Becker</cp:lastModifiedBy>
  <cp:lastPrinted>2008-12-08T19:59:13Z</cp:lastPrinted>
  <dcterms:created xsi:type="dcterms:W3CDTF">2008-12-08T19:36:54Z</dcterms:created>
  <dcterms:modified xsi:type="dcterms:W3CDTF">2008-12-10T23:29:48Z</dcterms:modified>
  <cp:category/>
  <cp:version/>
  <cp:contentType/>
  <cp:contentStatus/>
</cp:coreProperties>
</file>